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50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7" i="1" l="1"/>
  <c r="H78" i="1"/>
  <c r="G78" i="1"/>
  <c r="K77" i="1"/>
  <c r="E44" i="1"/>
  <c r="E59" i="1"/>
  <c r="H47" i="1"/>
  <c r="G47" i="1"/>
  <c r="K46" i="1"/>
  <c r="H31" i="1"/>
  <c r="G31" i="1"/>
  <c r="K30" i="1"/>
  <c r="E76" i="1"/>
  <c r="H71" i="1"/>
  <c r="G71" i="1"/>
  <c r="K70" i="1"/>
  <c r="E68" i="1"/>
  <c r="H62" i="1"/>
  <c r="G62" i="1"/>
  <c r="K61" i="1"/>
  <c r="E28" i="1"/>
  <c r="H18" i="1"/>
  <c r="G18" i="1"/>
  <c r="K17" i="1" s="1"/>
  <c r="I13" i="1"/>
  <c r="H13" i="1"/>
  <c r="G13" i="1"/>
  <c r="F13" i="1"/>
  <c r="D10" i="1"/>
</calcChain>
</file>

<file path=xl/sharedStrings.xml><?xml version="1.0" encoding="utf-8"?>
<sst xmlns="http://schemas.openxmlformats.org/spreadsheetml/2006/main" count="132" uniqueCount="81">
  <si>
    <t>session</t>
  </si>
  <si>
    <t>identité du candidat</t>
  </si>
  <si>
    <t>établissement</t>
  </si>
  <si>
    <t>coefficient 3</t>
  </si>
  <si>
    <t>N1</t>
  </si>
  <si>
    <t>N2</t>
  </si>
  <si>
    <t>N3</t>
  </si>
  <si>
    <t>N4</t>
  </si>
  <si>
    <t>1/3</t>
  </si>
  <si>
    <t>2/3</t>
  </si>
  <si>
    <t>3/3</t>
  </si>
  <si>
    <t>Positionner le niveau de maîtrise de C1 sur 1 des 4 niveaux</t>
  </si>
  <si>
    <t>C1 : Analyser les conditions de l’opération et son contexte</t>
  </si>
  <si>
    <t>Non évalué</t>
  </si>
  <si>
    <t xml:space="preserve">• Les informations nécessaires sont recueillies </t>
  </si>
  <si>
    <t>préciser les indicateurs retenus pour ce critère</t>
  </si>
  <si>
    <t xml:space="preserve">• Les contraintes techniques et d’exécution sont repérées </t>
  </si>
  <si>
    <t>• Les contraintes liées à l’efficacité énergétique sont repérées</t>
  </si>
  <si>
    <t>• Les risques professionnels sont évalués</t>
  </si>
  <si>
    <t>• Les mesures de prévention de santé et sécurité au travail sont proposées</t>
  </si>
  <si>
    <t xml:space="preserve">• Les contraintes environnementales sont recensées </t>
  </si>
  <si>
    <t>• Les interactions avec les autres intervenants sont repérées</t>
  </si>
  <si>
    <t>• Les habilitations et certifications nécessaires à l’opération sont identifiées</t>
  </si>
  <si>
    <t>Positionner le niveau de maîtrise de C10 sur 1 des 4 niveaux</t>
  </si>
  <si>
    <t>C10 : Exploiter les outils numériques dans le contexte professionnel</t>
  </si>
  <si>
    <t xml:space="preserve">• Les applications numériques (logiciels* de représentation graphique, de dimensionnement, de chiffrage, …) sont exploitées avec pertinence </t>
  </si>
  <si>
    <t xml:space="preserve">• La recherche d’information est faite avec pertinence </t>
  </si>
  <si>
    <t xml:space="preserve">• Les moyens et outils de communication numériques sont exploités avec pertinence </t>
  </si>
  <si>
    <t>• Les moyens et outils de communication sont exploités de manière éthique et responsable</t>
  </si>
  <si>
    <t>Positionner le niveau de maîtrise de C11 sur 1 des 4 niveaux</t>
  </si>
  <si>
    <t>C11 : Compléter les documents liés aux opérations</t>
  </si>
  <si>
    <t>• Les documents à compléter sont identifiés</t>
  </si>
  <si>
    <t>• Les informations nécessaires sont identifiées</t>
  </si>
  <si>
    <t>• Les documents sont complétés ou modifiés correctement</t>
  </si>
  <si>
    <t>…</t>
  </si>
  <si>
    <t xml:space="preserve"> /20</t>
  </si>
  <si>
    <t>NOTE calculée</t>
  </si>
  <si>
    <t>saisir ici la date et les horaires</t>
  </si>
  <si>
    <t>saisir ici l'appréciation</t>
  </si>
  <si>
    <t>Bac Pro MELEC - SEANCE N°X  SEQUENCE N°4     PROFAN</t>
  </si>
  <si>
    <r>
      <t>Appréciation de la performance de l'élève durant la séance</t>
    </r>
    <r>
      <rPr>
        <sz val="11"/>
        <color theme="1"/>
        <rFont val="Calibri"/>
        <family val="2"/>
        <scheme val="minor"/>
      </rPr>
      <t xml:space="preserve"> :</t>
    </r>
  </si>
  <si>
    <t>Note attribuée à lélève</t>
  </si>
  <si>
    <t>Positionner le niveau de maîtrise de C2 sur 1 des 4 niveaux</t>
  </si>
  <si>
    <t>C2 : Organiser l’opération dans son contexte</t>
  </si>
  <si>
    <t>• Après inventaire, les matériels, équipements et outillages manquants sont listés</t>
  </si>
  <si>
    <t>• Le bon d’approvisionnement ou bon de commande est complété</t>
  </si>
  <si>
    <t>• Les tâches sont réparties en fonction des habilitations et des certifications des électriciens affectés</t>
  </si>
  <si>
    <t>• La répartition des tâches prend en compte l’avancement des autres intervenants</t>
  </si>
  <si>
    <t xml:space="preserve">• Les activités sont organisées de manière chronologique </t>
  </si>
  <si>
    <t xml:space="preserve">• Les contraintes propres au poste de travail y compris environnementales sont prises en compte  </t>
  </si>
  <si>
    <t>• Les activités sont (ré)organisées en fonction des aléas (techniques, organisationnels, …)</t>
  </si>
  <si>
    <t>• Les règles de santé et de sécurité au travail sont respectées</t>
  </si>
  <si>
    <t>• Le poste de travail est organisé avec ergonomie</t>
  </si>
  <si>
    <t>• Le poste de travail est approvisionné en matériels, équipements et outillages</t>
  </si>
  <si>
    <t xml:space="preserve">• Le lieu d’activité est restitué quotidiennement  propre et en ordre  </t>
  </si>
  <si>
    <t>C4 : Réaliser une installation de manière éco-responsable</t>
  </si>
  <si>
    <t>• Les matériels sont posés conformément aux prescriptions et règles de l’art</t>
  </si>
  <si>
    <t>• Le façonnage est réalisé conformément aux prescriptions et règles de l’art</t>
  </si>
  <si>
    <t>• Les câblages et les raccordements sont réalisés conformément aux prescriptions et règles de l’art</t>
  </si>
  <si>
    <t xml:space="preserve">• Les adaptations techniques nécessaires sont réalisées </t>
  </si>
  <si>
    <t>• Les réalisations respectent les contraintes liées à l’efficacité énergétique</t>
  </si>
  <si>
    <t>• Les autocontrôles sont réalisés et les fiches d’autocontrôles sont complétées</t>
  </si>
  <si>
    <t xml:space="preserve">• Les déchets sont triés et évacués de manière sélective </t>
  </si>
  <si>
    <t>• Le consommable est utilisé sans gaspillage</t>
  </si>
  <si>
    <t>• Les procédures de respect de l’environnement des lieux et des biens sont appliquées</t>
  </si>
  <si>
    <t>Positionner le niveau de maîtrise de C4 sur 1 des 4 niveaux</t>
  </si>
  <si>
    <t>C12 : Communiquer entre professionnels sur l’opération</t>
  </si>
  <si>
    <t>• Les informations nécessaires à la communication (les contraintes des autres intervenants, les aléas rencontrés, les consignes de la hiérarchie, la préparation de la réunion de chantier …) sont identifiées</t>
  </si>
  <si>
    <t>• Les contraintes techniques sont expliquées</t>
  </si>
  <si>
    <t>• Les choix technologiques sont argumentés</t>
  </si>
  <si>
    <t>• Les choix économiques sont expliqués</t>
  </si>
  <si>
    <t xml:space="preserve">• Les contraintes techniques liées à la performance énergétique de l’installation sont expliquées </t>
  </si>
  <si>
    <t>• L’état d’avancement de l’opération est justifié</t>
  </si>
  <si>
    <t>• Les difficultés sont remontées à la hiérarchie</t>
  </si>
  <si>
    <t>02/20</t>
  </si>
  <si>
    <t>04/20</t>
  </si>
  <si>
    <t>04 / 20</t>
  </si>
  <si>
    <t>Avril 2019</t>
  </si>
  <si>
    <t>Prénom</t>
  </si>
  <si>
    <t>Nom</t>
  </si>
  <si>
    <t>Date et horaires de la séance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</si>
</sst>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color rgb="FFFFFFFF"/>
      <name val="Calibri"/>
      <family val="2"/>
    </font>
    <font>
      <b/>
      <sz val="18"/>
      <color rgb="FFFF0000"/>
      <name val="Calibri"/>
      <family val="2"/>
    </font>
    <font>
      <b/>
      <sz val="20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b/>
      <sz val="8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sz val="10"/>
      <color rgb="FF0070C0"/>
      <name val="Calibri"/>
      <family val="2"/>
    </font>
    <font>
      <b/>
      <sz val="11"/>
      <color rgb="FF0070C0"/>
      <name val="Calibri"/>
      <family val="2"/>
    </font>
    <font>
      <sz val="8"/>
      <color rgb="FF000000"/>
      <name val="Calibri"/>
      <family val="2"/>
    </font>
    <font>
      <u/>
      <sz val="11"/>
      <color rgb="FF000000"/>
      <name val="Calibri"/>
      <family val="2"/>
    </font>
    <font>
      <sz val="11"/>
      <color rgb="FF0070C0"/>
      <name val="Calibri"/>
      <family val="2"/>
    </font>
    <font>
      <sz val="9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9BC2E6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00"/>
        <bgColor rgb="FF000000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164" fontId="2" fillId="0" borderId="0" xfId="0" applyNumberFormat="1" applyFont="1"/>
    <xf numFmtId="0" fontId="0" fillId="0" borderId="4" xfId="0" applyBorder="1"/>
    <xf numFmtId="0" fontId="0" fillId="0" borderId="8" xfId="0" applyBorder="1"/>
    <xf numFmtId="0" fontId="0" fillId="0" borderId="0" xfId="0" applyFont="1" applyBorder="1" applyAlignment="1">
      <alignment wrapText="1"/>
    </xf>
    <xf numFmtId="0" fontId="0" fillId="0" borderId="0" xfId="0" applyBorder="1"/>
    <xf numFmtId="9" fontId="1" fillId="3" borderId="19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0" fillId="0" borderId="20" xfId="0" applyBorder="1"/>
    <xf numFmtId="0" fontId="0" fillId="4" borderId="20" xfId="0" applyFill="1" applyBorder="1"/>
    <xf numFmtId="0" fontId="0" fillId="0" borderId="1" xfId="0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5" borderId="22" xfId="0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/>
    </xf>
    <xf numFmtId="0" fontId="10" fillId="0" borderId="22" xfId="0" applyFont="1" applyBorder="1" applyAlignment="1" applyProtection="1">
      <alignment horizontal="left" vertical="center" wrapText="1"/>
      <protection locked="0"/>
    </xf>
    <xf numFmtId="0" fontId="8" fillId="2" borderId="22" xfId="0" applyFont="1" applyFill="1" applyBorder="1" applyAlignment="1" applyProtection="1">
      <alignment horizontal="center" vertical="center"/>
      <protection locked="0"/>
    </xf>
    <xf numFmtId="164" fontId="8" fillId="2" borderId="22" xfId="0" applyNumberFormat="1" applyFont="1" applyFill="1" applyBorder="1" applyAlignment="1" applyProtection="1">
      <alignment horizontal="center"/>
      <protection locked="0"/>
    </xf>
    <xf numFmtId="0" fontId="12" fillId="5" borderId="0" xfId="0" applyFont="1" applyFill="1" applyBorder="1" applyAlignment="1">
      <alignment horizontal="center" vertical="center"/>
    </xf>
    <xf numFmtId="0" fontId="13" fillId="0" borderId="0" xfId="0" applyFont="1" applyAlignment="1"/>
    <xf numFmtId="9" fontId="6" fillId="3" borderId="4" xfId="0" applyNumberFormat="1" applyFont="1" applyFill="1" applyBorder="1" applyAlignment="1">
      <alignment horizontal="center" vertical="center"/>
    </xf>
    <xf numFmtId="0" fontId="13" fillId="0" borderId="20" xfId="0" applyFont="1" applyBorder="1" applyAlignment="1"/>
    <xf numFmtId="0" fontId="13" fillId="4" borderId="20" xfId="0" applyFont="1" applyFill="1" applyBorder="1" applyAlignment="1"/>
    <xf numFmtId="0" fontId="13" fillId="0" borderId="8" xfId="0" applyFont="1" applyBorder="1" applyAlignment="1"/>
    <xf numFmtId="164" fontId="2" fillId="0" borderId="0" xfId="0" applyNumberFormat="1" applyFont="1" applyAlignment="1"/>
    <xf numFmtId="17" fontId="13" fillId="3" borderId="0" xfId="0" quotePrefix="1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17" fontId="13" fillId="0" borderId="0" xfId="0" quotePrefix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17" fontId="8" fillId="0" borderId="22" xfId="0" quotePrefix="1" applyNumberFormat="1" applyFont="1" applyFill="1" applyBorder="1" applyAlignment="1">
      <alignment horizontal="left" vertical="center" wrapText="1"/>
    </xf>
    <xf numFmtId="164" fontId="8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9" fontId="1" fillId="3" borderId="4" xfId="0" applyNumberFormat="1" applyFont="1" applyFill="1" applyBorder="1" applyAlignment="1">
      <alignment horizontal="center" vertical="center"/>
    </xf>
    <xf numFmtId="0" fontId="0" fillId="0" borderId="20" xfId="0" applyFont="1" applyBorder="1"/>
    <xf numFmtId="0" fontId="0" fillId="4" borderId="20" xfId="0" applyFont="1" applyFill="1" applyBorder="1"/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4" fillId="0" borderId="0" xfId="0" applyFont="1" applyFill="1" applyBorder="1"/>
    <xf numFmtId="0" fontId="14" fillId="0" borderId="0" xfId="0" applyFont="1" applyFill="1" applyBorder="1" applyAlignment="1">
      <alignment wrapText="1"/>
    </xf>
    <xf numFmtId="164" fontId="15" fillId="0" borderId="0" xfId="0" applyNumberFormat="1" applyFont="1" applyFill="1" applyBorder="1"/>
    <xf numFmtId="0" fontId="16" fillId="0" borderId="0" xfId="0" applyFont="1" applyFill="1" applyBorder="1"/>
    <xf numFmtId="0" fontId="14" fillId="0" borderId="1" xfId="0" applyFont="1" applyFill="1" applyBorder="1"/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/>
    <xf numFmtId="0" fontId="14" fillId="0" borderId="3" xfId="0" applyFont="1" applyFill="1" applyBorder="1"/>
    <xf numFmtId="0" fontId="14" fillId="0" borderId="4" xfId="0" applyFont="1" applyFill="1" applyBorder="1"/>
    <xf numFmtId="0" fontId="14" fillId="0" borderId="8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right" vertical="center"/>
    </xf>
    <xf numFmtId="49" fontId="19" fillId="6" borderId="0" xfId="0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0" fontId="18" fillId="7" borderId="0" xfId="0" applyFont="1" applyFill="1" applyBorder="1" applyAlignment="1">
      <alignment horizontal="right" vertical="center"/>
    </xf>
    <xf numFmtId="49" fontId="19" fillId="7" borderId="0" xfId="0" applyNumberFormat="1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right" vertical="center"/>
    </xf>
    <xf numFmtId="0" fontId="14" fillId="0" borderId="10" xfId="0" applyFont="1" applyFill="1" applyBorder="1"/>
    <xf numFmtId="0" fontId="20" fillId="0" borderId="10" xfId="0" applyFont="1" applyFill="1" applyBorder="1" applyAlignment="1">
      <alignment horizontal="center" vertical="center"/>
    </xf>
    <xf numFmtId="0" fontId="20" fillId="8" borderId="10" xfId="0" applyFont="1" applyFill="1" applyBorder="1" applyAlignment="1">
      <alignment horizontal="center" vertical="center"/>
    </xf>
    <xf numFmtId="0" fontId="20" fillId="8" borderId="11" xfId="0" applyFont="1" applyFill="1" applyBorder="1" applyAlignment="1">
      <alignment horizontal="center" vertical="center"/>
    </xf>
    <xf numFmtId="0" fontId="14" fillId="0" borderId="13" xfId="0" applyFont="1" applyFill="1" applyBorder="1"/>
    <xf numFmtId="0" fontId="21" fillId="6" borderId="13" xfId="0" applyFont="1" applyFill="1" applyBorder="1" applyAlignment="1">
      <alignment horizontal="center" vertical="center" wrapText="1"/>
    </xf>
    <xf numFmtId="0" fontId="21" fillId="6" borderId="14" xfId="0" applyFont="1" applyFill="1" applyBorder="1" applyAlignment="1">
      <alignment horizontal="center" vertical="center" wrapText="1"/>
    </xf>
    <xf numFmtId="0" fontId="14" fillId="0" borderId="16" xfId="0" applyFont="1" applyFill="1" applyBorder="1"/>
    <xf numFmtId="0" fontId="22" fillId="6" borderId="16" xfId="0" applyFont="1" applyFill="1" applyBorder="1" applyAlignment="1">
      <alignment horizontal="center" vertical="center"/>
    </xf>
    <xf numFmtId="0" fontId="22" fillId="6" borderId="17" xfId="0" quotePrefix="1" applyFont="1" applyFill="1" applyBorder="1" applyAlignment="1">
      <alignment horizontal="center" vertical="center"/>
    </xf>
    <xf numFmtId="0" fontId="14" fillId="0" borderId="0" xfId="0" quotePrefix="1" applyFont="1" applyFill="1" applyBorder="1"/>
    <xf numFmtId="9" fontId="20" fillId="8" borderId="19" xfId="0" applyNumberFormat="1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vertical="center" wrapText="1"/>
    </xf>
    <xf numFmtId="0" fontId="14" fillId="0" borderId="20" xfId="0" applyFont="1" applyFill="1" applyBorder="1"/>
    <xf numFmtId="0" fontId="14" fillId="9" borderId="20" xfId="0" applyFont="1" applyFill="1" applyBorder="1"/>
    <xf numFmtId="0" fontId="19" fillId="0" borderId="20" xfId="0" applyFont="1" applyFill="1" applyBorder="1" applyAlignment="1" applyProtection="1">
      <alignment horizontal="center" vertical="center"/>
      <protection locked="0"/>
    </xf>
    <xf numFmtId="0" fontId="19" fillId="0" borderId="21" xfId="0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" fontId="25" fillId="8" borderId="2" xfId="0" quotePrefix="1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17" fontId="25" fillId="0" borderId="0" xfId="0" quotePrefix="1" applyNumberFormat="1" applyFont="1" applyFill="1" applyBorder="1" applyAlignment="1">
      <alignment horizontal="center" vertical="center" wrapText="1"/>
    </xf>
    <xf numFmtId="0" fontId="14" fillId="10" borderId="22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/>
    </xf>
    <xf numFmtId="17" fontId="26" fillId="0" borderId="22" xfId="0" quotePrefix="1" applyNumberFormat="1" applyFont="1" applyFill="1" applyBorder="1" applyAlignment="1">
      <alignment horizontal="left" vertical="center" wrapText="1"/>
    </xf>
    <xf numFmtId="0" fontId="27" fillId="0" borderId="22" xfId="0" applyFont="1" applyFill="1" applyBorder="1" applyAlignment="1" applyProtection="1">
      <alignment horizontal="left" vertical="center" wrapText="1"/>
      <protection locked="0"/>
    </xf>
    <xf numFmtId="0" fontId="14" fillId="10" borderId="22" xfId="0" applyFont="1" applyFill="1" applyBorder="1" applyProtection="1">
      <protection locked="0"/>
    </xf>
    <xf numFmtId="0" fontId="26" fillId="6" borderId="22" xfId="0" applyFont="1" applyFill="1" applyBorder="1" applyAlignment="1" applyProtection="1">
      <alignment horizontal="center" vertical="center"/>
      <protection locked="0"/>
    </xf>
    <xf numFmtId="164" fontId="26" fillId="6" borderId="22" xfId="0" applyNumberFormat="1" applyFont="1" applyFill="1" applyBorder="1" applyAlignment="1" applyProtection="1">
      <alignment horizontal="center"/>
      <protection locked="0"/>
    </xf>
    <xf numFmtId="0" fontId="28" fillId="0" borderId="0" xfId="0" applyFont="1" applyFill="1" applyBorder="1" applyAlignment="1">
      <alignment horizontal="center"/>
    </xf>
    <xf numFmtId="0" fontId="29" fillId="1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17" fontId="25" fillId="8" borderId="0" xfId="0" quotePrefix="1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164" fontId="26" fillId="6" borderId="22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 wrapText="1"/>
    </xf>
    <xf numFmtId="9" fontId="20" fillId="8" borderId="4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 vertical="center"/>
    </xf>
    <xf numFmtId="0" fontId="19" fillId="11" borderId="5" xfId="0" applyFont="1" applyFill="1" applyBorder="1" applyAlignment="1">
      <alignment horizontal="center" vertical="center" wrapText="1"/>
    </xf>
    <xf numFmtId="0" fontId="14" fillId="11" borderId="6" xfId="0" applyFont="1" applyFill="1" applyBorder="1" applyAlignment="1">
      <alignment horizontal="center" vertical="center"/>
    </xf>
    <xf numFmtId="0" fontId="19" fillId="12" borderId="5" xfId="0" applyFont="1" applyFill="1" applyBorder="1" applyAlignment="1" applyProtection="1">
      <alignment horizontal="center" vertical="center"/>
      <protection locked="0"/>
    </xf>
    <xf numFmtId="0" fontId="19" fillId="12" borderId="7" xfId="0" quotePrefix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/>
    </xf>
    <xf numFmtId="164" fontId="15" fillId="0" borderId="0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30" fillId="0" borderId="9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left" vertical="center" wrapText="1"/>
    </xf>
    <xf numFmtId="0" fontId="14" fillId="0" borderId="25" xfId="0" applyFont="1" applyFill="1" applyBorder="1"/>
    <xf numFmtId="0" fontId="14" fillId="0" borderId="18" xfId="0" applyFont="1" applyFill="1" applyBorder="1" applyAlignment="1">
      <alignment wrapText="1"/>
    </xf>
    <xf numFmtId="0" fontId="14" fillId="0" borderId="18" xfId="0" applyFont="1" applyFill="1" applyBorder="1"/>
    <xf numFmtId="0" fontId="14" fillId="0" borderId="26" xfId="0" applyFont="1" applyFill="1" applyBorder="1"/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7" fillId="3" borderId="2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9" fillId="0" borderId="22" xfId="0" quotePrefix="1" applyFont="1" applyFill="1" applyBorder="1" applyAlignment="1">
      <alignment horizontal="left" vertical="center" wrapText="1"/>
    </xf>
    <xf numFmtId="0" fontId="0" fillId="5" borderId="22" xfId="0" applyFill="1" applyBorder="1" applyAlignment="1" applyProtection="1">
      <alignment horizontal="center" vertical="center"/>
      <protection locked="0"/>
    </xf>
    <xf numFmtId="0" fontId="32" fillId="0" borderId="22" xfId="0" quotePrefix="1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 wrapText="1"/>
    </xf>
    <xf numFmtId="0" fontId="10" fillId="0" borderId="0" xfId="0" applyFont="1" applyBorder="1" applyAlignment="1" applyProtection="1">
      <alignment horizontal="left" vertical="center" wrapText="1"/>
      <protection locked="0"/>
    </xf>
    <xf numFmtId="0" fontId="0" fillId="5" borderId="0" xfId="0" applyFill="1" applyBorder="1" applyAlignment="1" applyProtection="1">
      <alignment horizontal="center" vertical="center"/>
      <protection locked="0"/>
    </xf>
    <xf numFmtId="0" fontId="6" fillId="0" borderId="5" xfId="0" applyFont="1" applyBorder="1" applyAlignment="1">
      <alignment wrapText="1"/>
    </xf>
    <xf numFmtId="17" fontId="8" fillId="0" borderId="0" xfId="0" quotePrefix="1" applyNumberFormat="1" applyFont="1" applyFill="1" applyBorder="1" applyAlignment="1">
      <alignment horizontal="left" vertical="center" wrapText="1"/>
    </xf>
    <xf numFmtId="0" fontId="20" fillId="6" borderId="5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31" fillId="0" borderId="12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13" xfId="0" applyFont="1" applyFill="1" applyBorder="1" applyAlignment="1" applyProtection="1">
      <alignment horizontal="left" vertical="center" wrapText="1"/>
      <protection locked="0"/>
    </xf>
    <xf numFmtId="0" fontId="26" fillId="0" borderId="12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center" wrapText="1"/>
      <protection locked="0"/>
    </xf>
    <xf numFmtId="0" fontId="26" fillId="0" borderId="13" xfId="0" applyFont="1" applyFill="1" applyBorder="1" applyAlignment="1" applyProtection="1">
      <alignment horizontal="center" wrapText="1"/>
      <protection locked="0"/>
    </xf>
    <xf numFmtId="0" fontId="26" fillId="0" borderId="15" xfId="0" applyFont="1" applyFill="1" applyBorder="1" applyAlignment="1" applyProtection="1">
      <alignment horizontal="center" wrapText="1"/>
      <protection locked="0"/>
    </xf>
    <xf numFmtId="0" fontId="26" fillId="0" borderId="24" xfId="0" applyFont="1" applyFill="1" applyBorder="1" applyAlignment="1" applyProtection="1">
      <alignment horizontal="center" wrapText="1"/>
      <protection locked="0"/>
    </xf>
    <xf numFmtId="0" fontId="26" fillId="0" borderId="16" xfId="0" applyFont="1" applyFill="1" applyBorder="1" applyAlignment="1" applyProtection="1">
      <alignment horizontal="center" wrapText="1"/>
      <protection locked="0"/>
    </xf>
    <xf numFmtId="0" fontId="14" fillId="0" borderId="9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23" fillId="0" borderId="18" xfId="0" quotePrefix="1" applyFont="1" applyFill="1" applyBorder="1" applyAlignment="1">
      <alignment horizontal="center" vertical="center"/>
    </xf>
    <xf numFmtId="0" fontId="5" fillId="0" borderId="18" xfId="0" quotePrefix="1" applyFont="1" applyBorder="1" applyAlignment="1">
      <alignment horizontal="center" vertical="center"/>
    </xf>
    <xf numFmtId="0" fontId="31" fillId="0" borderId="23" xfId="0" applyFont="1" applyFill="1" applyBorder="1" applyAlignment="1" applyProtection="1">
      <alignment horizontal="left" vertical="center" wrapText="1"/>
      <protection locked="0"/>
    </xf>
    <xf numFmtId="0" fontId="31" fillId="0" borderId="10" xfId="0" applyFont="1" applyFill="1" applyBorder="1" applyAlignment="1" applyProtection="1">
      <alignment horizontal="left" vertical="center" wrapText="1"/>
      <protection locked="0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49" fontId="18" fillId="6" borderId="0" xfId="0" applyNumberFormat="1" applyFont="1" applyFill="1" applyBorder="1" applyAlignment="1">
      <alignment horizontal="left" vertical="center"/>
    </xf>
    <xf numFmtId="0" fontId="18" fillId="6" borderId="0" xfId="0" applyFont="1" applyFill="1" applyBorder="1" applyAlignment="1">
      <alignment horizontal="left" vertical="center"/>
    </xf>
    <xf numFmtId="49" fontId="19" fillId="7" borderId="0" xfId="0" applyNumberFormat="1" applyFont="1" applyFill="1" applyBorder="1" applyAlignment="1">
      <alignment horizontal="left" vertical="center"/>
    </xf>
    <xf numFmtId="0" fontId="19" fillId="7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ofan%20-%20Bac-pro-melec-grille-notation-Expertise%201%20-nom-prenom-&#233;l&#232;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Description des 4 Niveaux"/>
      <sheetName val="E2 (3)"/>
      <sheetName val="E31 (4)"/>
      <sheetName val="E32 (3)"/>
      <sheetName val="E33 (2)"/>
      <sheetName val="Récap BAC MELEC ponctuels"/>
    </sheetNames>
    <sheetDataSet>
      <sheetData sheetId="0">
        <row r="19">
          <cell r="E19" t="str">
            <v>Nom étab de formation</v>
          </cell>
        </row>
      </sheetData>
      <sheetData sheetId="1">
        <row r="5">
          <cell r="D5" t="str">
            <v>Compétence non acquise</v>
          </cell>
        </row>
        <row r="9">
          <cell r="D9" t="str">
            <v>Compétence en cours d'acquisition non stabilisée</v>
          </cell>
        </row>
        <row r="13">
          <cell r="D13" t="str">
            <v>Compétence partiellement aquise</v>
          </cell>
        </row>
        <row r="17">
          <cell r="D17" t="str">
            <v>Compétence totalement acquise et transférable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8"/>
  <sheetViews>
    <sheetView tabSelected="1" zoomScale="70" zoomScaleNormal="70" workbookViewId="0">
      <selection activeCell="P86" sqref="P86"/>
    </sheetView>
  </sheetViews>
  <sheetFormatPr baseColWidth="10" defaultRowHeight="23.25" x14ac:dyDescent="0.35"/>
  <cols>
    <col min="1" max="1" width="1.7109375" style="40" customWidth="1"/>
    <col min="2" max="2" width="4.7109375" style="40" customWidth="1"/>
    <col min="3" max="3" width="80.7109375" style="41" customWidth="1"/>
    <col min="4" max="4" width="30.7109375" style="40" customWidth="1"/>
    <col min="5" max="9" width="11.7109375" style="40" customWidth="1"/>
    <col min="10" max="10" width="1.5703125" style="40" customWidth="1"/>
    <col min="11" max="11" width="4.42578125" style="42" customWidth="1"/>
    <col min="12" max="12" width="11.7109375" style="43" customWidth="1"/>
    <col min="13" max="16384" width="11.42578125" style="40"/>
  </cols>
  <sheetData>
    <row r="1" spans="2:10" ht="10.5" customHeight="1" thickBot="1" x14ac:dyDescent="0.4"/>
    <row r="2" spans="2:10" ht="9.75" customHeight="1" thickBot="1" x14ac:dyDescent="0.4">
      <c r="B2" s="44"/>
      <c r="C2" s="45"/>
      <c r="D2" s="46"/>
      <c r="E2" s="46"/>
      <c r="F2" s="46"/>
      <c r="G2" s="46"/>
      <c r="H2" s="46"/>
      <c r="I2" s="46"/>
      <c r="J2" s="47"/>
    </row>
    <row r="3" spans="2:10" ht="30" customHeight="1" thickBot="1" x14ac:dyDescent="0.4">
      <c r="B3" s="48"/>
      <c r="C3" s="159" t="s">
        <v>39</v>
      </c>
      <c r="D3" s="160"/>
      <c r="E3" s="160"/>
      <c r="F3" s="160"/>
      <c r="G3" s="160"/>
      <c r="H3" s="160"/>
      <c r="I3" s="161"/>
      <c r="J3" s="49"/>
    </row>
    <row r="4" spans="2:10" ht="7.5" customHeight="1" x14ac:dyDescent="0.35">
      <c r="B4" s="48"/>
      <c r="C4" s="50"/>
      <c r="D4" s="50"/>
      <c r="E4" s="50"/>
      <c r="F4" s="50"/>
      <c r="G4" s="50"/>
      <c r="H4" s="50"/>
      <c r="I4" s="50"/>
      <c r="J4" s="49"/>
    </row>
    <row r="5" spans="2:10" ht="19.5" customHeight="1" x14ac:dyDescent="0.35">
      <c r="B5" s="48"/>
      <c r="C5" s="51" t="s">
        <v>0</v>
      </c>
      <c r="D5" s="52" t="s">
        <v>77</v>
      </c>
      <c r="E5" s="53"/>
      <c r="F5" s="162"/>
      <c r="G5" s="163"/>
      <c r="H5" s="163"/>
      <c r="I5" s="163"/>
      <c r="J5" s="49"/>
    </row>
    <row r="6" spans="2:10" ht="7.5" customHeight="1" x14ac:dyDescent="0.35">
      <c r="B6" s="48"/>
      <c r="C6" s="54"/>
      <c r="D6" s="55"/>
      <c r="E6" s="55"/>
      <c r="F6" s="56"/>
      <c r="G6" s="56"/>
      <c r="H6" s="56"/>
      <c r="I6" s="56"/>
      <c r="J6" s="49"/>
    </row>
    <row r="7" spans="2:10" ht="19.5" customHeight="1" x14ac:dyDescent="0.35">
      <c r="B7" s="48"/>
      <c r="C7" s="57" t="s">
        <v>1</v>
      </c>
      <c r="D7" s="58" t="s">
        <v>78</v>
      </c>
      <c r="E7" s="164" t="s">
        <v>79</v>
      </c>
      <c r="F7" s="164"/>
      <c r="G7" s="164"/>
      <c r="H7" s="165"/>
      <c r="I7" s="165"/>
      <c r="J7" s="49"/>
    </row>
    <row r="8" spans="2:10" ht="7.5" customHeight="1" x14ac:dyDescent="0.35">
      <c r="B8" s="48"/>
      <c r="C8" s="57"/>
      <c r="D8" s="59"/>
      <c r="E8" s="59"/>
      <c r="F8" s="60"/>
      <c r="G8" s="60"/>
      <c r="H8" s="60"/>
      <c r="I8" s="60"/>
      <c r="J8" s="49"/>
    </row>
    <row r="9" spans="2:10" ht="7.5" customHeight="1" x14ac:dyDescent="0.35">
      <c r="B9" s="48"/>
      <c r="C9" s="54"/>
      <c r="D9" s="55"/>
      <c r="E9" s="55"/>
      <c r="F9" s="56"/>
      <c r="G9" s="56"/>
      <c r="H9" s="56"/>
      <c r="I9" s="56"/>
      <c r="J9" s="49"/>
    </row>
    <row r="10" spans="2:10" ht="19.5" customHeight="1" x14ac:dyDescent="0.35">
      <c r="B10" s="48"/>
      <c r="C10" s="61" t="s">
        <v>2</v>
      </c>
      <c r="D10" s="166" t="str">
        <f>[1]Paramètres!E19</f>
        <v>Nom étab de formation</v>
      </c>
      <c r="E10" s="166"/>
      <c r="F10" s="166"/>
      <c r="G10" s="166"/>
      <c r="H10" s="166"/>
      <c r="I10" s="166"/>
      <c r="J10" s="49"/>
    </row>
    <row r="11" spans="2:10" ht="7.5" customHeight="1" x14ac:dyDescent="0.35">
      <c r="B11" s="48"/>
      <c r="J11" s="49"/>
    </row>
    <row r="12" spans="2:10" ht="15" customHeight="1" x14ac:dyDescent="0.35">
      <c r="B12" s="48"/>
      <c r="C12" s="152" t="s">
        <v>3</v>
      </c>
      <c r="D12" s="62"/>
      <c r="E12" s="63"/>
      <c r="F12" s="64" t="s">
        <v>4</v>
      </c>
      <c r="G12" s="65" t="s">
        <v>5</v>
      </c>
      <c r="H12" s="65" t="s">
        <v>6</v>
      </c>
      <c r="I12" s="65" t="s">
        <v>7</v>
      </c>
      <c r="J12" s="49"/>
    </row>
    <row r="13" spans="2:10" ht="60" customHeight="1" x14ac:dyDescent="0.35">
      <c r="B13" s="48"/>
      <c r="C13" s="153"/>
      <c r="D13" s="66"/>
      <c r="E13" s="66"/>
      <c r="F13" s="67" t="str">
        <f>'[1]Description des 4 Niveaux'!D5</f>
        <v>Compétence non acquise</v>
      </c>
      <c r="G13" s="68" t="str">
        <f>'[1]Description des 4 Niveaux'!D9</f>
        <v>Compétence en cours d'acquisition non stabilisée</v>
      </c>
      <c r="H13" s="68" t="str">
        <f>'[1]Description des 4 Niveaux'!D13</f>
        <v>Compétence partiellement aquise</v>
      </c>
      <c r="I13" s="68" t="str">
        <f>'[1]Description des 4 Niveaux'!D17</f>
        <v>Compétence totalement acquise et transférable</v>
      </c>
      <c r="J13" s="49"/>
    </row>
    <row r="14" spans="2:10" ht="15" customHeight="1" x14ac:dyDescent="0.35">
      <c r="B14" s="48"/>
      <c r="C14" s="154"/>
      <c r="D14" s="69"/>
      <c r="E14" s="69"/>
      <c r="F14" s="70">
        <v>0</v>
      </c>
      <c r="G14" s="71" t="s">
        <v>8</v>
      </c>
      <c r="H14" s="71" t="s">
        <v>9</v>
      </c>
      <c r="I14" s="71" t="s">
        <v>10</v>
      </c>
      <c r="J14" s="49"/>
    </row>
    <row r="15" spans="2:10" ht="15" customHeight="1" x14ac:dyDescent="0.35">
      <c r="B15" s="48"/>
      <c r="F15" s="72"/>
      <c r="J15" s="49"/>
    </row>
    <row r="16" spans="2:10" ht="15" customHeight="1" thickBot="1" x14ac:dyDescent="0.4">
      <c r="B16" s="48"/>
      <c r="F16" s="155" t="s">
        <v>11</v>
      </c>
      <c r="G16" s="155"/>
      <c r="H16" s="155"/>
      <c r="I16" s="155"/>
      <c r="J16" s="49"/>
    </row>
    <row r="17" spans="2:16" ht="40.5" customHeight="1" thickBot="1" x14ac:dyDescent="0.3">
      <c r="B17" s="73">
        <v>0.1</v>
      </c>
      <c r="C17" s="74" t="s">
        <v>12</v>
      </c>
      <c r="D17" s="75"/>
      <c r="E17" s="76"/>
      <c r="F17" s="77"/>
      <c r="G17" s="77"/>
      <c r="H17" s="77"/>
      <c r="I17" s="79"/>
      <c r="J17" s="49"/>
      <c r="K17" s="42">
        <f>IF(F17="X",0,IF(G17="X",G18,IF(H17="X",H18,IF(I17="X",I18,0))))</f>
        <v>0</v>
      </c>
      <c r="L17" s="80"/>
    </row>
    <row r="18" spans="2:16" ht="15" customHeight="1" x14ac:dyDescent="0.35">
      <c r="B18" s="81"/>
      <c r="C18" s="82" t="s">
        <v>74</v>
      </c>
      <c r="F18" s="83">
        <v>0</v>
      </c>
      <c r="G18" s="84">
        <f>I18/3</f>
        <v>2</v>
      </c>
      <c r="H18" s="84">
        <f>I18*2/3</f>
        <v>4</v>
      </c>
      <c r="I18" s="84">
        <v>6</v>
      </c>
      <c r="J18" s="49"/>
    </row>
    <row r="19" spans="2:16" ht="15" customHeight="1" x14ac:dyDescent="0.35">
      <c r="B19" s="85"/>
      <c r="C19" s="86"/>
      <c r="E19" s="87" t="s">
        <v>13</v>
      </c>
      <c r="F19" s="88"/>
      <c r="G19" s="89"/>
      <c r="H19" s="89"/>
      <c r="I19" s="89"/>
      <c r="J19" s="49"/>
    </row>
    <row r="20" spans="2:16" ht="22.5" customHeight="1" x14ac:dyDescent="0.25">
      <c r="B20" s="85"/>
      <c r="C20" s="90" t="s">
        <v>14</v>
      </c>
      <c r="D20" s="91" t="s">
        <v>15</v>
      </c>
      <c r="E20" s="92"/>
      <c r="F20" s="93"/>
      <c r="G20" s="94"/>
      <c r="H20" s="94"/>
      <c r="I20" s="94"/>
      <c r="J20" s="49"/>
      <c r="L20" s="95"/>
    </row>
    <row r="21" spans="2:16" ht="22.5" customHeight="1" x14ac:dyDescent="0.25">
      <c r="B21" s="85"/>
      <c r="C21" s="90" t="s">
        <v>16</v>
      </c>
      <c r="D21" s="91" t="s">
        <v>15</v>
      </c>
      <c r="E21" s="92"/>
      <c r="F21" s="93"/>
      <c r="G21" s="94"/>
      <c r="H21" s="94"/>
      <c r="I21" s="94"/>
      <c r="J21" s="49"/>
      <c r="L21" s="95"/>
    </row>
    <row r="22" spans="2:16" ht="22.5" customHeight="1" x14ac:dyDescent="0.25">
      <c r="B22" s="85"/>
      <c r="C22" s="90" t="s">
        <v>17</v>
      </c>
      <c r="D22" s="91" t="s">
        <v>15</v>
      </c>
      <c r="E22" s="92"/>
      <c r="F22" s="93"/>
      <c r="G22" s="94"/>
      <c r="H22" s="94"/>
      <c r="I22" s="94"/>
      <c r="J22" s="49"/>
      <c r="L22" s="95"/>
    </row>
    <row r="23" spans="2:16" ht="22.5" customHeight="1" x14ac:dyDescent="0.25">
      <c r="B23" s="85"/>
      <c r="C23" s="90" t="s">
        <v>18</v>
      </c>
      <c r="D23" s="91" t="s">
        <v>15</v>
      </c>
      <c r="E23" s="92"/>
      <c r="F23" s="93"/>
      <c r="G23" s="94"/>
      <c r="H23" s="94"/>
      <c r="I23" s="94"/>
      <c r="J23" s="49"/>
      <c r="L23" s="95"/>
    </row>
    <row r="24" spans="2:16" ht="22.5" customHeight="1" x14ac:dyDescent="0.25">
      <c r="B24" s="85"/>
      <c r="C24" s="90" t="s">
        <v>19</v>
      </c>
      <c r="D24" s="91" t="s">
        <v>15</v>
      </c>
      <c r="E24" s="92"/>
      <c r="F24" s="93"/>
      <c r="G24" s="94"/>
      <c r="H24" s="94"/>
      <c r="I24" s="94"/>
      <c r="J24" s="49"/>
      <c r="L24" s="95"/>
    </row>
    <row r="25" spans="2:16" ht="22.5" customHeight="1" x14ac:dyDescent="0.25">
      <c r="B25" s="85"/>
      <c r="C25" s="90" t="s">
        <v>20</v>
      </c>
      <c r="D25" s="91" t="s">
        <v>15</v>
      </c>
      <c r="E25" s="92"/>
      <c r="F25" s="93"/>
      <c r="G25" s="94"/>
      <c r="H25" s="94"/>
      <c r="I25" s="94"/>
      <c r="J25" s="49"/>
      <c r="L25" s="95"/>
    </row>
    <row r="26" spans="2:16" ht="22.5" customHeight="1" x14ac:dyDescent="0.25">
      <c r="B26" s="85"/>
      <c r="C26" s="90" t="s">
        <v>21</v>
      </c>
      <c r="D26" s="91" t="s">
        <v>15</v>
      </c>
      <c r="E26" s="92"/>
      <c r="F26" s="93"/>
      <c r="G26" s="94"/>
      <c r="H26" s="94"/>
      <c r="I26" s="94"/>
      <c r="J26" s="49"/>
      <c r="L26" s="95"/>
    </row>
    <row r="27" spans="2:16" ht="22.5" customHeight="1" x14ac:dyDescent="0.25">
      <c r="B27" s="85"/>
      <c r="C27" s="90" t="s">
        <v>22</v>
      </c>
      <c r="D27" s="91" t="s">
        <v>15</v>
      </c>
      <c r="E27" s="92"/>
      <c r="F27" s="93"/>
      <c r="G27" s="94"/>
      <c r="H27" s="94"/>
      <c r="I27" s="94"/>
      <c r="J27" s="49"/>
      <c r="L27" s="95"/>
    </row>
    <row r="28" spans="2:16" ht="15" customHeight="1" x14ac:dyDescent="0.35">
      <c r="B28" s="48"/>
      <c r="E28" s="96">
        <f>8-COUNTBLANK(E20:E27)</f>
        <v>0</v>
      </c>
      <c r="J28" s="49"/>
    </row>
    <row r="29" spans="2:16" ht="15" customHeight="1" thickBot="1" x14ac:dyDescent="0.3">
      <c r="B29" s="2"/>
      <c r="C29" s="4"/>
      <c r="D29" s="5"/>
      <c r="E29" s="5"/>
      <c r="F29" s="156" t="s">
        <v>42</v>
      </c>
      <c r="G29" s="156"/>
      <c r="H29" s="156"/>
      <c r="I29" s="156"/>
      <c r="J29" s="3"/>
      <c r="K29" s="1"/>
      <c r="L29"/>
      <c r="N29"/>
      <c r="O29"/>
      <c r="P29"/>
    </row>
    <row r="30" spans="2:16" ht="39" customHeight="1" thickBot="1" x14ac:dyDescent="0.3">
      <c r="B30" s="6">
        <v>0.2</v>
      </c>
      <c r="C30" s="7" t="s">
        <v>43</v>
      </c>
      <c r="D30" s="8"/>
      <c r="E30" s="9"/>
      <c r="F30" s="124"/>
      <c r="G30" s="125"/>
      <c r="H30" s="124"/>
      <c r="I30" s="126"/>
      <c r="J30" s="3"/>
      <c r="K30" s="1">
        <f>IF(F30="X",0,IF(G30="X",G31,IF(H30="X",H31,IF(I30="X",I31,0))))</f>
        <v>0</v>
      </c>
      <c r="L30" s="39"/>
      <c r="M30"/>
      <c r="N30"/>
      <c r="O30"/>
      <c r="P30"/>
    </row>
    <row r="31" spans="2:16" ht="15" customHeight="1" x14ac:dyDescent="0.25">
      <c r="B31" s="10"/>
      <c r="C31" s="127" t="s">
        <v>76</v>
      </c>
      <c r="D31" s="5"/>
      <c r="E31" s="5"/>
      <c r="F31" s="11">
        <v>0</v>
      </c>
      <c r="G31" s="12">
        <f>I31/3</f>
        <v>2</v>
      </c>
      <c r="H31" s="12">
        <f>I31*2/3</f>
        <v>4</v>
      </c>
      <c r="I31" s="12">
        <v>6</v>
      </c>
      <c r="J31" s="3"/>
      <c r="K31" s="1"/>
      <c r="L31"/>
      <c r="M31"/>
      <c r="N31"/>
      <c r="O31"/>
      <c r="P31"/>
    </row>
    <row r="32" spans="2:16" ht="15" customHeight="1" x14ac:dyDescent="0.25">
      <c r="B32" s="13"/>
      <c r="C32" s="128"/>
      <c r="D32" s="5"/>
      <c r="E32" s="14" t="s">
        <v>13</v>
      </c>
      <c r="F32" s="15"/>
      <c r="G32" s="16"/>
      <c r="H32" s="16"/>
      <c r="I32" s="16"/>
      <c r="J32" s="3"/>
      <c r="K32" s="1"/>
      <c r="L32"/>
      <c r="M32"/>
      <c r="N32"/>
      <c r="O32"/>
      <c r="P32"/>
    </row>
    <row r="33" spans="2:16" ht="24.75" customHeight="1" x14ac:dyDescent="0.25">
      <c r="B33" s="13"/>
      <c r="C33" s="129" t="s">
        <v>44</v>
      </c>
      <c r="D33" s="17" t="s">
        <v>15</v>
      </c>
      <c r="E33" s="130"/>
      <c r="F33" s="18"/>
      <c r="G33" s="19"/>
      <c r="H33" s="19"/>
      <c r="I33" s="19"/>
      <c r="J33" s="3"/>
      <c r="K33" s="1"/>
      <c r="L33" s="33"/>
      <c r="M33"/>
      <c r="N33"/>
      <c r="O33"/>
      <c r="P33"/>
    </row>
    <row r="34" spans="2:16" ht="24" customHeight="1" x14ac:dyDescent="0.25">
      <c r="B34" s="13"/>
      <c r="C34" s="129" t="s">
        <v>45</v>
      </c>
      <c r="D34" s="17" t="s">
        <v>15</v>
      </c>
      <c r="E34" s="130"/>
      <c r="F34" s="18"/>
      <c r="G34" s="19"/>
      <c r="H34" s="19"/>
      <c r="I34" s="19"/>
      <c r="J34" s="3"/>
      <c r="K34" s="1"/>
      <c r="L34" s="33"/>
      <c r="M34"/>
      <c r="N34"/>
      <c r="O34"/>
      <c r="P34"/>
    </row>
    <row r="35" spans="2:16" ht="22.5" customHeight="1" x14ac:dyDescent="0.25">
      <c r="B35" s="13"/>
      <c r="C35" s="129" t="s">
        <v>46</v>
      </c>
      <c r="D35" s="17" t="s">
        <v>15</v>
      </c>
      <c r="E35" s="130"/>
      <c r="F35" s="18"/>
      <c r="G35" s="19"/>
      <c r="H35" s="19"/>
      <c r="I35" s="19"/>
      <c r="J35" s="3"/>
      <c r="K35" s="1"/>
      <c r="L35" s="33"/>
      <c r="M35"/>
      <c r="N35"/>
      <c r="O35"/>
      <c r="P35"/>
    </row>
    <row r="36" spans="2:16" ht="22.5" customHeight="1" x14ac:dyDescent="0.25">
      <c r="B36" s="13"/>
      <c r="C36" s="129" t="s">
        <v>47</v>
      </c>
      <c r="D36" s="17" t="s">
        <v>15</v>
      </c>
      <c r="E36" s="130"/>
      <c r="F36" s="18"/>
      <c r="G36" s="19"/>
      <c r="H36" s="19"/>
      <c r="I36" s="19"/>
      <c r="J36" s="3"/>
      <c r="K36" s="1"/>
      <c r="L36" s="33"/>
      <c r="M36"/>
      <c r="N36"/>
      <c r="O36"/>
      <c r="P36"/>
    </row>
    <row r="37" spans="2:16" ht="22.5" customHeight="1" x14ac:dyDescent="0.25">
      <c r="B37" s="13"/>
      <c r="C37" s="129" t="s">
        <v>48</v>
      </c>
      <c r="D37" s="17" t="s">
        <v>15</v>
      </c>
      <c r="E37" s="130"/>
      <c r="F37" s="18"/>
      <c r="G37" s="19"/>
      <c r="H37" s="19"/>
      <c r="I37" s="19"/>
      <c r="J37" s="3"/>
      <c r="K37" s="1"/>
      <c r="L37" s="33"/>
      <c r="M37"/>
      <c r="N37"/>
      <c r="O37"/>
      <c r="P37"/>
    </row>
    <row r="38" spans="2:16" ht="24.75" customHeight="1" x14ac:dyDescent="0.25">
      <c r="B38" s="13"/>
      <c r="C38" s="131" t="s">
        <v>49</v>
      </c>
      <c r="D38" s="17" t="s">
        <v>15</v>
      </c>
      <c r="E38" s="130"/>
      <c r="F38" s="18"/>
      <c r="G38" s="19"/>
      <c r="H38" s="19"/>
      <c r="I38" s="19"/>
      <c r="J38" s="3"/>
      <c r="K38" s="1"/>
      <c r="L38" s="33"/>
      <c r="M38"/>
      <c r="N38"/>
      <c r="O38"/>
      <c r="P38"/>
    </row>
    <row r="39" spans="2:16" ht="24.75" customHeight="1" x14ac:dyDescent="0.25">
      <c r="B39" s="13"/>
      <c r="C39" s="129" t="s">
        <v>50</v>
      </c>
      <c r="D39" s="17" t="s">
        <v>15</v>
      </c>
      <c r="E39" s="130"/>
      <c r="F39" s="18"/>
      <c r="G39" s="19"/>
      <c r="H39" s="19"/>
      <c r="I39" s="19"/>
      <c r="J39" s="3"/>
      <c r="K39" s="1"/>
      <c r="L39" s="33"/>
      <c r="M39"/>
      <c r="N39"/>
      <c r="O39"/>
      <c r="P39"/>
    </row>
    <row r="40" spans="2:16" ht="24" customHeight="1" x14ac:dyDescent="0.25">
      <c r="B40" s="13"/>
      <c r="C40" s="129" t="s">
        <v>51</v>
      </c>
      <c r="D40" s="17" t="s">
        <v>15</v>
      </c>
      <c r="E40" s="130"/>
      <c r="F40" s="18"/>
      <c r="G40" s="19"/>
      <c r="H40" s="19"/>
      <c r="I40" s="19"/>
      <c r="J40" s="3"/>
      <c r="K40" s="1"/>
      <c r="L40" s="33"/>
      <c r="M40"/>
      <c r="N40"/>
      <c r="O40"/>
      <c r="P40"/>
    </row>
    <row r="41" spans="2:16" ht="24" customHeight="1" x14ac:dyDescent="0.25">
      <c r="B41" s="13"/>
      <c r="C41" s="129" t="s">
        <v>52</v>
      </c>
      <c r="D41" s="17" t="s">
        <v>15</v>
      </c>
      <c r="E41" s="130"/>
      <c r="F41" s="18"/>
      <c r="G41" s="19"/>
      <c r="H41" s="19"/>
      <c r="I41" s="19"/>
      <c r="J41" s="3"/>
      <c r="K41" s="1"/>
      <c r="L41" s="33"/>
      <c r="M41"/>
      <c r="N41"/>
      <c r="O41"/>
      <c r="P41"/>
    </row>
    <row r="42" spans="2:16" ht="24" customHeight="1" x14ac:dyDescent="0.25">
      <c r="B42" s="13"/>
      <c r="C42" s="129" t="s">
        <v>53</v>
      </c>
      <c r="D42" s="17" t="s">
        <v>15</v>
      </c>
      <c r="E42" s="130"/>
      <c r="F42" s="18"/>
      <c r="G42" s="19"/>
      <c r="H42" s="19"/>
      <c r="I42" s="19"/>
      <c r="J42" s="3"/>
      <c r="K42" s="1"/>
      <c r="L42" s="33"/>
      <c r="M42"/>
      <c r="N42"/>
      <c r="O42"/>
      <c r="P42"/>
    </row>
    <row r="43" spans="2:16" ht="24" customHeight="1" x14ac:dyDescent="0.25">
      <c r="B43" s="38"/>
      <c r="C43" s="132" t="s">
        <v>54</v>
      </c>
      <c r="D43" s="17" t="s">
        <v>15</v>
      </c>
      <c r="E43" s="130"/>
      <c r="F43" s="18"/>
      <c r="G43" s="19"/>
      <c r="H43" s="19"/>
      <c r="I43" s="19"/>
      <c r="J43" s="3"/>
      <c r="K43" s="1"/>
      <c r="L43" s="33"/>
      <c r="M43"/>
      <c r="N43"/>
      <c r="O43"/>
      <c r="P43"/>
    </row>
    <row r="44" spans="2:16" ht="17.25" customHeight="1" x14ac:dyDescent="0.25">
      <c r="B44" s="38"/>
      <c r="C44" s="136"/>
      <c r="D44" s="137"/>
      <c r="E44" s="138">
        <f>11-COUNTBLANK(E33:E43)</f>
        <v>0</v>
      </c>
      <c r="G44" s="5"/>
      <c r="H44" s="5"/>
      <c r="I44" s="5"/>
      <c r="J44" s="3"/>
      <c r="K44" s="1"/>
      <c r="L44" s="33"/>
      <c r="M44"/>
      <c r="N44"/>
      <c r="O44"/>
      <c r="P44"/>
    </row>
    <row r="45" spans="2:16" ht="15" customHeight="1" thickBot="1" x14ac:dyDescent="0.3">
      <c r="B45" s="2"/>
      <c r="C45" s="4"/>
      <c r="D45" s="5"/>
      <c r="E45" s="5"/>
      <c r="F45" s="156" t="s">
        <v>65</v>
      </c>
      <c r="G45" s="156"/>
      <c r="H45" s="156"/>
      <c r="I45" s="156"/>
      <c r="J45" s="3"/>
      <c r="K45" s="1"/>
      <c r="L45"/>
      <c r="M45"/>
      <c r="N45"/>
      <c r="O45"/>
      <c r="P45"/>
    </row>
    <row r="46" spans="2:16" ht="42.75" customHeight="1" thickBot="1" x14ac:dyDescent="0.3">
      <c r="B46" s="22">
        <v>0.2</v>
      </c>
      <c r="C46" s="7" t="s">
        <v>55</v>
      </c>
      <c r="D46" s="23"/>
      <c r="E46" s="24"/>
      <c r="F46" s="133"/>
      <c r="G46" s="134"/>
      <c r="H46" s="134"/>
      <c r="I46" s="135"/>
      <c r="J46" s="25"/>
      <c r="K46" s="26">
        <f>IF(F46="X",0,IF(G46="X",G47,IF(H46="X",H47,IF(I46="X",I47,0))))</f>
        <v>0</v>
      </c>
      <c r="L46" s="39"/>
      <c r="M46" s="21"/>
      <c r="N46" s="21"/>
      <c r="O46" s="21"/>
      <c r="P46" s="21"/>
    </row>
    <row r="47" spans="2:16" ht="15" customHeight="1" x14ac:dyDescent="0.25">
      <c r="B47" s="10"/>
      <c r="C47" s="27" t="s">
        <v>75</v>
      </c>
      <c r="D47" s="5"/>
      <c r="E47" s="5"/>
      <c r="F47" s="11">
        <v>0</v>
      </c>
      <c r="G47" s="28">
        <f>I47/3</f>
        <v>3.3333333333333335</v>
      </c>
      <c r="H47" s="12">
        <f>I47*2/3</f>
        <v>6.666666666666667</v>
      </c>
      <c r="I47" s="28">
        <v>10</v>
      </c>
      <c r="J47" s="3"/>
      <c r="K47" s="1"/>
      <c r="L47"/>
      <c r="M47"/>
      <c r="N47"/>
      <c r="O47"/>
      <c r="P47"/>
    </row>
    <row r="48" spans="2:16" ht="15" customHeight="1" x14ac:dyDescent="0.25">
      <c r="B48" s="13"/>
      <c r="C48" s="29"/>
      <c r="D48" s="5"/>
      <c r="E48" s="14" t="s">
        <v>13</v>
      </c>
      <c r="F48" s="15"/>
      <c r="G48" s="30"/>
      <c r="H48" s="16"/>
      <c r="I48" s="30"/>
      <c r="J48" s="3"/>
      <c r="K48" s="1"/>
      <c r="L48"/>
      <c r="M48"/>
      <c r="N48"/>
      <c r="O48"/>
      <c r="P48"/>
    </row>
    <row r="49" spans="2:16" s="106" customFormat="1" ht="24" customHeight="1" x14ac:dyDescent="0.25">
      <c r="B49" s="13"/>
      <c r="C49" s="31" t="s">
        <v>56</v>
      </c>
      <c r="D49" s="17" t="s">
        <v>15</v>
      </c>
      <c r="E49" s="130"/>
      <c r="F49" s="18"/>
      <c r="G49" s="32"/>
      <c r="H49" s="19"/>
      <c r="I49" s="32"/>
      <c r="J49" s="3"/>
      <c r="K49" s="1"/>
      <c r="L49" s="33"/>
      <c r="M49"/>
      <c r="N49"/>
      <c r="O49"/>
      <c r="P49"/>
    </row>
    <row r="50" spans="2:16" ht="24.75" customHeight="1" x14ac:dyDescent="0.25">
      <c r="B50" s="13"/>
      <c r="C50" s="31" t="s">
        <v>57</v>
      </c>
      <c r="D50" s="17" t="s">
        <v>15</v>
      </c>
      <c r="E50" s="130"/>
      <c r="F50" s="18"/>
      <c r="G50" s="32"/>
      <c r="H50" s="19"/>
      <c r="I50" s="32"/>
      <c r="J50" s="3"/>
      <c r="K50" s="1"/>
      <c r="L50" s="33"/>
      <c r="M50"/>
      <c r="N50"/>
      <c r="O50"/>
      <c r="P50"/>
    </row>
    <row r="51" spans="2:16" s="113" customFormat="1" ht="24.75" customHeight="1" x14ac:dyDescent="0.25">
      <c r="B51" s="13"/>
      <c r="C51" s="31" t="s">
        <v>58</v>
      </c>
      <c r="D51" s="17" t="s">
        <v>15</v>
      </c>
      <c r="E51" s="130"/>
      <c r="F51" s="18"/>
      <c r="G51" s="32"/>
      <c r="H51" s="19"/>
      <c r="I51" s="32"/>
      <c r="J51" s="3"/>
      <c r="K51" s="1"/>
      <c r="L51" s="33"/>
      <c r="M51"/>
      <c r="N51"/>
      <c r="O51"/>
      <c r="P51"/>
    </row>
    <row r="52" spans="2:16" ht="24.75" customHeight="1" x14ac:dyDescent="0.25">
      <c r="B52" s="13"/>
      <c r="C52" s="31" t="s">
        <v>59</v>
      </c>
      <c r="D52" s="17" t="s">
        <v>15</v>
      </c>
      <c r="E52" s="130"/>
      <c r="F52" s="18"/>
      <c r="G52" s="32"/>
      <c r="H52" s="19"/>
      <c r="I52" s="32"/>
      <c r="J52" s="3"/>
      <c r="K52" s="1"/>
      <c r="L52" s="33"/>
      <c r="M52"/>
      <c r="N52"/>
      <c r="O52"/>
      <c r="P52"/>
    </row>
    <row r="53" spans="2:16" ht="24.75" customHeight="1" x14ac:dyDescent="0.25">
      <c r="B53" s="13"/>
      <c r="C53" s="31" t="s">
        <v>60</v>
      </c>
      <c r="D53" s="17" t="s">
        <v>15</v>
      </c>
      <c r="E53" s="130"/>
      <c r="F53" s="18"/>
      <c r="G53" s="32"/>
      <c r="H53" s="19"/>
      <c r="I53" s="32"/>
      <c r="J53" s="3"/>
      <c r="K53" s="1"/>
      <c r="L53" s="33"/>
      <c r="M53"/>
      <c r="N53"/>
      <c r="O53"/>
      <c r="P53"/>
    </row>
    <row r="54" spans="2:16" ht="24.75" customHeight="1" x14ac:dyDescent="0.25">
      <c r="B54" s="13"/>
      <c r="C54" s="31" t="s">
        <v>61</v>
      </c>
      <c r="D54" s="17" t="s">
        <v>15</v>
      </c>
      <c r="E54" s="130"/>
      <c r="F54" s="18"/>
      <c r="G54" s="32"/>
      <c r="H54" s="19"/>
      <c r="I54" s="32"/>
      <c r="J54" s="3"/>
      <c r="K54" s="1"/>
      <c r="L54" s="33"/>
      <c r="M54"/>
      <c r="N54"/>
      <c r="O54"/>
      <c r="P54"/>
    </row>
    <row r="55" spans="2:16" ht="24.75" customHeight="1" x14ac:dyDescent="0.25">
      <c r="B55" s="13"/>
      <c r="C55" s="31" t="s">
        <v>62</v>
      </c>
      <c r="D55" s="17" t="s">
        <v>15</v>
      </c>
      <c r="E55" s="130"/>
      <c r="F55" s="18"/>
      <c r="G55" s="32"/>
      <c r="H55" s="19"/>
      <c r="I55" s="32"/>
      <c r="J55" s="3"/>
      <c r="K55" s="1"/>
      <c r="L55" s="33"/>
      <c r="M55"/>
      <c r="N55"/>
      <c r="O55"/>
      <c r="P55"/>
    </row>
    <row r="56" spans="2:16" ht="24.75" customHeight="1" x14ac:dyDescent="0.25">
      <c r="B56" s="13"/>
      <c r="C56" s="31" t="s">
        <v>63</v>
      </c>
      <c r="D56" s="17" t="s">
        <v>15</v>
      </c>
      <c r="E56" s="130"/>
      <c r="F56" s="18"/>
      <c r="G56" s="32"/>
      <c r="H56" s="19"/>
      <c r="I56" s="32"/>
      <c r="J56" s="3"/>
      <c r="K56" s="1"/>
      <c r="L56" s="33"/>
      <c r="M56"/>
      <c r="N56"/>
      <c r="O56"/>
      <c r="P56"/>
    </row>
    <row r="57" spans="2:16" ht="24.75" customHeight="1" x14ac:dyDescent="0.25">
      <c r="B57" s="13"/>
      <c r="C57" s="31" t="s">
        <v>51</v>
      </c>
      <c r="D57" s="17" t="s">
        <v>15</v>
      </c>
      <c r="E57" s="130"/>
      <c r="F57" s="18"/>
      <c r="G57" s="32"/>
      <c r="H57" s="19"/>
      <c r="I57" s="32"/>
      <c r="J57" s="3"/>
      <c r="K57" s="1"/>
      <c r="L57" s="33"/>
      <c r="M57"/>
      <c r="N57"/>
      <c r="O57"/>
      <c r="P57"/>
    </row>
    <row r="58" spans="2:16" ht="25.5" x14ac:dyDescent="0.25">
      <c r="B58" s="13"/>
      <c r="C58" s="31" t="s">
        <v>64</v>
      </c>
      <c r="D58" s="17" t="s">
        <v>15</v>
      </c>
      <c r="E58" s="130"/>
      <c r="F58" s="18"/>
      <c r="G58" s="32"/>
      <c r="H58" s="19"/>
      <c r="I58" s="32"/>
      <c r="J58" s="3"/>
      <c r="K58" s="1"/>
      <c r="L58" s="33"/>
      <c r="M58"/>
      <c r="N58"/>
      <c r="O58"/>
      <c r="P58"/>
    </row>
    <row r="59" spans="2:16" ht="15" x14ac:dyDescent="0.25">
      <c r="B59" s="2"/>
      <c r="C59" s="34"/>
      <c r="D59" s="5"/>
      <c r="E59" s="20">
        <f>10-COUNTBLANK(E49:E58)</f>
        <v>0</v>
      </c>
      <c r="F59" s="5"/>
      <c r="G59" s="5"/>
      <c r="H59" s="5"/>
      <c r="I59" s="5"/>
      <c r="J59" s="3"/>
      <c r="K59" s="1"/>
      <c r="L59"/>
      <c r="M59"/>
      <c r="N59"/>
      <c r="O59"/>
      <c r="P59"/>
    </row>
    <row r="60" spans="2:16" ht="13.5" customHeight="1" thickBot="1" x14ac:dyDescent="0.4">
      <c r="B60" s="48"/>
      <c r="C60" s="103"/>
      <c r="E60" s="97"/>
      <c r="F60" s="155" t="s">
        <v>23</v>
      </c>
      <c r="G60" s="155"/>
      <c r="H60" s="155"/>
      <c r="I60" s="155"/>
      <c r="J60" s="49"/>
    </row>
    <row r="61" spans="2:16" ht="40.5" customHeight="1" thickBot="1" x14ac:dyDescent="0.3">
      <c r="B61" s="104">
        <v>0.1</v>
      </c>
      <c r="C61" s="74" t="s">
        <v>24</v>
      </c>
      <c r="D61" s="75"/>
      <c r="E61" s="76"/>
      <c r="F61" s="77"/>
      <c r="G61" s="78"/>
      <c r="H61" s="78"/>
      <c r="I61" s="79"/>
      <c r="J61" s="49"/>
      <c r="K61" s="42">
        <f>IF(F61="X",0,IF(G61="X",G62,IF(H61="X",H62,IF(I61="X",I62,0))))</f>
        <v>0</v>
      </c>
      <c r="L61" s="80"/>
    </row>
    <row r="62" spans="2:16" ht="15" customHeight="1" x14ac:dyDescent="0.35">
      <c r="B62" s="81"/>
      <c r="C62" s="98" t="s">
        <v>74</v>
      </c>
      <c r="F62" s="83">
        <v>0</v>
      </c>
      <c r="G62" s="99">
        <f>I62/3</f>
        <v>2</v>
      </c>
      <c r="H62" s="99">
        <f>I62*2/3</f>
        <v>4</v>
      </c>
      <c r="I62" s="99">
        <v>6</v>
      </c>
      <c r="J62" s="49"/>
    </row>
    <row r="63" spans="2:16" x14ac:dyDescent="0.35">
      <c r="B63" s="85"/>
      <c r="C63" s="86"/>
      <c r="E63" s="87" t="s">
        <v>13</v>
      </c>
      <c r="F63" s="88"/>
      <c r="G63" s="100"/>
      <c r="H63" s="100"/>
      <c r="I63" s="100"/>
      <c r="J63" s="49"/>
    </row>
    <row r="64" spans="2:16" ht="25.5" x14ac:dyDescent="0.25">
      <c r="B64" s="85"/>
      <c r="C64" s="90" t="s">
        <v>25</v>
      </c>
      <c r="D64" s="91" t="s">
        <v>15</v>
      </c>
      <c r="E64" s="92"/>
      <c r="F64" s="93"/>
      <c r="G64" s="101"/>
      <c r="H64" s="101"/>
      <c r="I64" s="101"/>
      <c r="J64" s="49"/>
      <c r="L64" s="102"/>
    </row>
    <row r="65" spans="2:17" ht="25.5" x14ac:dyDescent="0.25">
      <c r="B65" s="85"/>
      <c r="C65" s="90" t="s">
        <v>26</v>
      </c>
      <c r="D65" s="91" t="s">
        <v>15</v>
      </c>
      <c r="E65" s="92"/>
      <c r="F65" s="93"/>
      <c r="G65" s="101"/>
      <c r="H65" s="101"/>
      <c r="I65" s="101"/>
      <c r="J65" s="49"/>
      <c r="L65" s="102"/>
    </row>
    <row r="66" spans="2:17" ht="25.5" x14ac:dyDescent="0.25">
      <c r="B66" s="85"/>
      <c r="C66" s="90" t="s">
        <v>27</v>
      </c>
      <c r="D66" s="91" t="s">
        <v>15</v>
      </c>
      <c r="E66" s="92"/>
      <c r="F66" s="93"/>
      <c r="G66" s="101"/>
      <c r="H66" s="101"/>
      <c r="I66" s="101"/>
      <c r="J66" s="49"/>
      <c r="L66" s="102"/>
    </row>
    <row r="67" spans="2:17" ht="25.5" x14ac:dyDescent="0.25">
      <c r="B67" s="85"/>
      <c r="C67" s="90" t="s">
        <v>28</v>
      </c>
      <c r="D67" s="91" t="s">
        <v>15</v>
      </c>
      <c r="E67" s="92"/>
      <c r="F67" s="93"/>
      <c r="G67" s="101"/>
      <c r="H67" s="101"/>
      <c r="I67" s="101"/>
      <c r="J67" s="49"/>
      <c r="L67" s="102"/>
    </row>
    <row r="68" spans="2:17" x14ac:dyDescent="0.35">
      <c r="B68" s="105"/>
      <c r="E68" s="96">
        <f>4-COUNTBLANK(E64:E67)</f>
        <v>0</v>
      </c>
      <c r="J68" s="49"/>
    </row>
    <row r="69" spans="2:17" ht="24" thickBot="1" x14ac:dyDescent="0.4">
      <c r="B69" s="105"/>
      <c r="E69" s="97"/>
      <c r="F69" s="155" t="s">
        <v>29</v>
      </c>
      <c r="G69" s="155"/>
      <c r="H69" s="155"/>
      <c r="I69" s="155"/>
      <c r="J69" s="49"/>
    </row>
    <row r="70" spans="2:17" ht="24" thickBot="1" x14ac:dyDescent="0.3">
      <c r="B70" s="104">
        <v>0.2</v>
      </c>
      <c r="C70" s="74" t="s">
        <v>30</v>
      </c>
      <c r="D70" s="75"/>
      <c r="E70" s="76"/>
      <c r="F70" s="77"/>
      <c r="G70" s="78"/>
      <c r="H70" s="78"/>
      <c r="I70" s="79"/>
      <c r="J70" s="49"/>
      <c r="K70" s="42">
        <f>IF(F70="X",0,IF(G70="X",G71,IF(H70="X",H71,IF(I70="X",I71,0))))</f>
        <v>0</v>
      </c>
      <c r="L70" s="80"/>
    </row>
    <row r="71" spans="2:17" ht="14.25" customHeight="1" x14ac:dyDescent="0.35">
      <c r="B71" s="81"/>
      <c r="C71" s="98" t="s">
        <v>75</v>
      </c>
      <c r="F71" s="83">
        <v>0</v>
      </c>
      <c r="G71" s="99">
        <f>I71/3</f>
        <v>1.3333333333333333</v>
      </c>
      <c r="H71" s="99">
        <f>I71*2/3</f>
        <v>2.6666666666666665</v>
      </c>
      <c r="I71" s="99">
        <v>4</v>
      </c>
      <c r="J71" s="49"/>
    </row>
    <row r="72" spans="2:17" x14ac:dyDescent="0.35">
      <c r="B72" s="85"/>
      <c r="C72" s="86"/>
      <c r="E72" s="87" t="s">
        <v>13</v>
      </c>
      <c r="F72" s="88"/>
      <c r="G72" s="100"/>
      <c r="H72" s="100"/>
      <c r="I72" s="100"/>
      <c r="J72" s="49"/>
    </row>
    <row r="73" spans="2:17" ht="25.5" x14ac:dyDescent="0.25">
      <c r="B73" s="85"/>
      <c r="C73" s="90" t="s">
        <v>31</v>
      </c>
      <c r="D73" s="91" t="s">
        <v>15</v>
      </c>
      <c r="E73" s="92"/>
      <c r="F73" s="93"/>
      <c r="G73" s="101"/>
      <c r="H73" s="101"/>
      <c r="I73" s="101"/>
      <c r="J73" s="49"/>
      <c r="L73" s="102"/>
    </row>
    <row r="74" spans="2:17" ht="25.5" x14ac:dyDescent="0.25">
      <c r="B74" s="85"/>
      <c r="C74" s="90" t="s">
        <v>32</v>
      </c>
      <c r="D74" s="91" t="s">
        <v>15</v>
      </c>
      <c r="E74" s="92"/>
      <c r="F74" s="93"/>
      <c r="G74" s="101"/>
      <c r="H74" s="101"/>
      <c r="I74" s="101"/>
      <c r="J74" s="49"/>
      <c r="L74" s="102"/>
    </row>
    <row r="75" spans="2:17" ht="25.5" x14ac:dyDescent="0.25">
      <c r="B75" s="85"/>
      <c r="C75" s="90" t="s">
        <v>33</v>
      </c>
      <c r="D75" s="91" t="s">
        <v>15</v>
      </c>
      <c r="E75" s="92"/>
      <c r="F75" s="93"/>
      <c r="G75" s="101"/>
      <c r="H75" s="101"/>
      <c r="I75" s="101"/>
      <c r="J75" s="49"/>
      <c r="L75" s="102"/>
    </row>
    <row r="76" spans="2:17" ht="24" thickBot="1" x14ac:dyDescent="0.4">
      <c r="B76" s="105"/>
      <c r="E76" s="96">
        <f>3-COUNTBLANK(E73:E75)</f>
        <v>0</v>
      </c>
      <c r="J76" s="49"/>
    </row>
    <row r="77" spans="2:17" ht="24" thickBot="1" x14ac:dyDescent="0.3">
      <c r="B77" s="35">
        <v>0.2</v>
      </c>
      <c r="C77" s="139" t="s">
        <v>66</v>
      </c>
      <c r="D77" s="36"/>
      <c r="E77" s="37"/>
      <c r="F77" s="124"/>
      <c r="G77" s="125"/>
      <c r="H77" s="125"/>
      <c r="I77" s="126"/>
      <c r="J77" s="3"/>
      <c r="K77" s="1">
        <f>IF(F77="X",0,IF(G77="X",G78,IF(H77="X",H78,IF(I77="X",I78,0))))</f>
        <v>0</v>
      </c>
      <c r="L77" s="39"/>
      <c r="M77"/>
      <c r="N77"/>
      <c r="O77"/>
      <c r="P77"/>
      <c r="Q77"/>
    </row>
    <row r="78" spans="2:17" ht="15.75" x14ac:dyDescent="0.25">
      <c r="B78" s="10"/>
      <c r="C78" s="27" t="s">
        <v>75</v>
      </c>
      <c r="D78" s="5"/>
      <c r="E78" s="5"/>
      <c r="F78" s="11">
        <v>0</v>
      </c>
      <c r="G78" s="28">
        <f>I78/3</f>
        <v>1.3333333333333333</v>
      </c>
      <c r="H78" s="12">
        <f>I78*2/3</f>
        <v>2.6666666666666665</v>
      </c>
      <c r="I78" s="28">
        <v>4</v>
      </c>
      <c r="J78" s="3"/>
      <c r="K78" s="1"/>
      <c r="L78"/>
      <c r="M78"/>
      <c r="N78"/>
      <c r="O78"/>
      <c r="P78"/>
      <c r="Q78"/>
    </row>
    <row r="79" spans="2:17" ht="15.75" x14ac:dyDescent="0.25">
      <c r="B79" s="13"/>
      <c r="C79" s="29"/>
      <c r="D79" s="5"/>
      <c r="E79" s="14" t="s">
        <v>13</v>
      </c>
      <c r="F79" s="15"/>
      <c r="G79" s="30"/>
      <c r="H79" s="16"/>
      <c r="I79" s="30"/>
      <c r="J79" s="3"/>
      <c r="K79" s="1"/>
      <c r="L79"/>
      <c r="M79"/>
      <c r="N79"/>
      <c r="O79"/>
      <c r="P79"/>
      <c r="Q79"/>
    </row>
    <row r="80" spans="2:17" ht="38.25" x14ac:dyDescent="0.25">
      <c r="B80" s="13"/>
      <c r="C80" s="31" t="s">
        <v>67</v>
      </c>
      <c r="D80" s="17" t="s">
        <v>15</v>
      </c>
      <c r="E80" s="130"/>
      <c r="F80" s="18"/>
      <c r="G80" s="32"/>
      <c r="H80" s="19"/>
      <c r="I80" s="32"/>
      <c r="J80" s="3"/>
      <c r="K80" s="1"/>
      <c r="L80" s="33"/>
      <c r="M80"/>
      <c r="N80"/>
      <c r="O80"/>
      <c r="P80"/>
      <c r="Q80"/>
    </row>
    <row r="81" spans="2:17" ht="25.5" x14ac:dyDescent="0.25">
      <c r="B81" s="13"/>
      <c r="C81" s="31" t="s">
        <v>68</v>
      </c>
      <c r="D81" s="17" t="s">
        <v>15</v>
      </c>
      <c r="E81" s="130"/>
      <c r="F81" s="18"/>
      <c r="G81" s="32"/>
      <c r="H81" s="19"/>
      <c r="I81" s="32"/>
      <c r="J81" s="3"/>
      <c r="K81" s="1"/>
      <c r="L81" s="33"/>
      <c r="M81"/>
      <c r="N81"/>
      <c r="O81"/>
      <c r="P81"/>
      <c r="Q81"/>
    </row>
    <row r="82" spans="2:17" ht="25.5" x14ac:dyDescent="0.25">
      <c r="B82" s="13"/>
      <c r="C82" s="31" t="s">
        <v>69</v>
      </c>
      <c r="D82" s="17" t="s">
        <v>15</v>
      </c>
      <c r="E82" s="130"/>
      <c r="F82" s="18"/>
      <c r="G82" s="32"/>
      <c r="H82" s="19"/>
      <c r="I82" s="32"/>
      <c r="J82" s="3"/>
      <c r="K82" s="1"/>
      <c r="L82" s="33"/>
      <c r="M82"/>
      <c r="N82"/>
      <c r="O82"/>
      <c r="P82"/>
      <c r="Q82"/>
    </row>
    <row r="83" spans="2:17" ht="25.5" x14ac:dyDescent="0.25">
      <c r="B83" s="13"/>
      <c r="C83" s="31" t="s">
        <v>70</v>
      </c>
      <c r="D83" s="17" t="s">
        <v>15</v>
      </c>
      <c r="E83" s="130"/>
      <c r="F83" s="18"/>
      <c r="G83" s="32"/>
      <c r="H83" s="19"/>
      <c r="I83" s="32"/>
      <c r="J83" s="3"/>
      <c r="K83" s="1"/>
      <c r="L83" s="33"/>
      <c r="M83"/>
      <c r="N83"/>
      <c r="O83"/>
      <c r="P83"/>
      <c r="Q83"/>
    </row>
    <row r="84" spans="2:17" ht="25.5" x14ac:dyDescent="0.25">
      <c r="B84" s="13"/>
      <c r="C84" s="31" t="s">
        <v>71</v>
      </c>
      <c r="D84" s="17" t="s">
        <v>15</v>
      </c>
      <c r="E84" s="130"/>
      <c r="F84" s="18"/>
      <c r="G84" s="32"/>
      <c r="H84" s="19"/>
      <c r="I84" s="32"/>
      <c r="J84" s="3"/>
      <c r="K84" s="1"/>
      <c r="L84" s="33"/>
      <c r="M84"/>
      <c r="N84"/>
      <c r="O84"/>
      <c r="P84"/>
      <c r="Q84"/>
    </row>
    <row r="85" spans="2:17" ht="25.5" x14ac:dyDescent="0.25">
      <c r="B85" s="13"/>
      <c r="C85" s="31" t="s">
        <v>72</v>
      </c>
      <c r="D85" s="17" t="s">
        <v>15</v>
      </c>
      <c r="E85" s="130"/>
      <c r="F85" s="18"/>
      <c r="G85" s="32"/>
      <c r="H85" s="19"/>
      <c r="I85" s="32"/>
      <c r="J85" s="3"/>
      <c r="K85" s="1"/>
      <c r="L85" s="33"/>
      <c r="M85"/>
      <c r="N85"/>
      <c r="O85"/>
      <c r="P85"/>
      <c r="Q85"/>
    </row>
    <row r="86" spans="2:17" ht="25.5" x14ac:dyDescent="0.25">
      <c r="B86" s="13"/>
      <c r="C86" s="31" t="s">
        <v>73</v>
      </c>
      <c r="D86" s="17" t="s">
        <v>15</v>
      </c>
      <c r="E86" s="130"/>
      <c r="F86" s="18"/>
      <c r="G86" s="32"/>
      <c r="H86" s="19"/>
      <c r="I86" s="32"/>
      <c r="J86" s="3"/>
      <c r="K86" s="1"/>
      <c r="L86" s="33"/>
      <c r="M86"/>
      <c r="N86"/>
      <c r="O86"/>
      <c r="P86"/>
      <c r="Q86"/>
    </row>
    <row r="87" spans="2:17" ht="15" x14ac:dyDescent="0.25">
      <c r="B87" s="13"/>
      <c r="C87" s="140"/>
      <c r="D87" s="5"/>
      <c r="E87" s="20">
        <f>7-COUNTBLANK(E80:E86)</f>
        <v>0</v>
      </c>
      <c r="F87" s="15"/>
      <c r="G87" s="30"/>
      <c r="H87" s="16"/>
      <c r="I87" s="30"/>
      <c r="J87" s="3"/>
      <c r="K87" s="1"/>
      <c r="L87" s="33"/>
      <c r="M87"/>
      <c r="N87"/>
      <c r="O87"/>
      <c r="P87"/>
      <c r="Q87"/>
    </row>
    <row r="88" spans="2:17" ht="15" x14ac:dyDescent="0.25">
      <c r="B88" s="2"/>
      <c r="C88" s="34"/>
      <c r="D88" s="5"/>
      <c r="E88" s="5"/>
      <c r="F88" s="5"/>
      <c r="G88" s="5"/>
      <c r="H88" s="5"/>
      <c r="I88" s="5"/>
      <c r="J88" s="3"/>
      <c r="K88" s="1"/>
      <c r="L88"/>
      <c r="M88"/>
      <c r="N88"/>
      <c r="O88"/>
      <c r="P88"/>
      <c r="Q88"/>
    </row>
    <row r="89" spans="2:17" ht="24" thickBot="1" x14ac:dyDescent="0.4">
      <c r="B89" s="48"/>
      <c r="C89" s="103"/>
      <c r="J89" s="49"/>
    </row>
    <row r="90" spans="2:17" ht="30.75" thickBot="1" x14ac:dyDescent="0.3">
      <c r="B90" s="85"/>
      <c r="C90" s="107" t="s">
        <v>41</v>
      </c>
      <c r="D90" s="108"/>
      <c r="E90" s="108"/>
      <c r="F90" s="109" t="s">
        <v>34</v>
      </c>
      <c r="G90" s="110" t="s">
        <v>35</v>
      </c>
      <c r="H90" s="141" t="s">
        <v>36</v>
      </c>
      <c r="I90" s="142"/>
      <c r="J90" s="111"/>
      <c r="K90" s="99"/>
      <c r="L90" s="112"/>
      <c r="M90" s="106"/>
      <c r="N90" s="106"/>
      <c r="O90" s="106"/>
      <c r="P90" s="106"/>
    </row>
    <row r="91" spans="2:17" x14ac:dyDescent="0.35">
      <c r="B91" s="48"/>
      <c r="J91" s="49"/>
    </row>
    <row r="92" spans="2:17" x14ac:dyDescent="0.25">
      <c r="B92" s="114"/>
      <c r="C92" s="113"/>
      <c r="D92" s="113"/>
      <c r="E92" s="113"/>
      <c r="F92" s="113"/>
      <c r="G92" s="113"/>
      <c r="H92" s="113"/>
      <c r="I92" s="113"/>
      <c r="J92" s="115"/>
      <c r="K92" s="116"/>
      <c r="L92" s="117"/>
      <c r="M92" s="113"/>
      <c r="N92" s="113"/>
      <c r="O92" s="113"/>
      <c r="P92" s="113"/>
    </row>
    <row r="93" spans="2:17" x14ac:dyDescent="0.35">
      <c r="B93" s="48"/>
      <c r="C93" s="118" t="s">
        <v>40</v>
      </c>
      <c r="D93" s="119" t="s">
        <v>80</v>
      </c>
      <c r="E93" s="157" t="s">
        <v>37</v>
      </c>
      <c r="F93" s="157"/>
      <c r="G93" s="157"/>
      <c r="H93" s="157"/>
      <c r="I93" s="158"/>
      <c r="J93" s="49"/>
    </row>
    <row r="94" spans="2:17" x14ac:dyDescent="0.35">
      <c r="B94" s="48"/>
      <c r="C94" s="143" t="s">
        <v>38</v>
      </c>
      <c r="D94" s="144"/>
      <c r="E94" s="144"/>
      <c r="F94" s="144"/>
      <c r="G94" s="144"/>
      <c r="H94" s="144"/>
      <c r="I94" s="145"/>
      <c r="J94" s="49"/>
    </row>
    <row r="95" spans="2:17" x14ac:dyDescent="0.35">
      <c r="B95" s="48"/>
      <c r="C95" s="146"/>
      <c r="D95" s="147"/>
      <c r="E95" s="147"/>
      <c r="F95" s="147"/>
      <c r="G95" s="147"/>
      <c r="H95" s="147"/>
      <c r="I95" s="148"/>
      <c r="J95" s="49"/>
    </row>
    <row r="96" spans="2:17" x14ac:dyDescent="0.35">
      <c r="B96" s="48"/>
      <c r="C96" s="146"/>
      <c r="D96" s="147"/>
      <c r="E96" s="147"/>
      <c r="F96" s="147"/>
      <c r="G96" s="147"/>
      <c r="H96" s="147"/>
      <c r="I96" s="148"/>
      <c r="J96" s="49"/>
    </row>
    <row r="97" spans="2:10" x14ac:dyDescent="0.35">
      <c r="B97" s="48"/>
      <c r="C97" s="149"/>
      <c r="D97" s="150"/>
      <c r="E97" s="150"/>
      <c r="F97" s="150"/>
      <c r="G97" s="150"/>
      <c r="H97" s="150"/>
      <c r="I97" s="151"/>
      <c r="J97" s="49"/>
    </row>
    <row r="98" spans="2:10" ht="24" thickBot="1" x14ac:dyDescent="0.4">
      <c r="B98" s="120"/>
      <c r="C98" s="121"/>
      <c r="D98" s="122"/>
      <c r="E98" s="122"/>
      <c r="F98" s="122"/>
      <c r="G98" s="122"/>
      <c r="H98" s="122"/>
      <c r="I98" s="122"/>
      <c r="J98" s="123"/>
    </row>
  </sheetData>
  <mergeCells count="16">
    <mergeCell ref="C3:I3"/>
    <mergeCell ref="F5:I5"/>
    <mergeCell ref="E7:G7"/>
    <mergeCell ref="H7:I7"/>
    <mergeCell ref="D10:I10"/>
    <mergeCell ref="C94:I94"/>
    <mergeCell ref="C95:I95"/>
    <mergeCell ref="C96:I96"/>
    <mergeCell ref="C97:I97"/>
    <mergeCell ref="C12:C14"/>
    <mergeCell ref="F16:I16"/>
    <mergeCell ref="F29:I29"/>
    <mergeCell ref="F60:I60"/>
    <mergeCell ref="F69:I69"/>
    <mergeCell ref="E93:I93"/>
    <mergeCell ref="F45:I4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Rectorat</dc:creator>
  <cp:lastModifiedBy>rectorat</cp:lastModifiedBy>
  <dcterms:created xsi:type="dcterms:W3CDTF">2019-03-02T10:59:05Z</dcterms:created>
  <dcterms:modified xsi:type="dcterms:W3CDTF">2019-03-08T15:39:47Z</dcterms:modified>
</cp:coreProperties>
</file>